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120" windowHeight="9120" activeTab="0"/>
  </bookViews>
  <sheets>
    <sheet name="งบทดลอง 56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<sst xmlns="http://schemas.openxmlformats.org/spreadsheetml/2006/main" count="55" uniqueCount="55">
  <si>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</si>
  <si>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</si>
  <si>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</si>
  <si>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</si>
  <si>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</si>
  <si>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</si>
  <si>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</si>
  <si>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</si>
  <si>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</si>
  <si>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</si>
  <si>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</si>
  <si>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</si>
  <si>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</si>
  <si>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</si>
  <si>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</si>
  <si>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</si>
  <si>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</si>
  <si>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</si>
  <si>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</si>
  <si>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</si>
  <si>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 xml:space="preserve">งบทดลอง  </t>
  </si>
  <si>
    <t>เงินรับฝาก (หมายเหตุ 2)</t>
  </si>
  <si>
    <t xml:space="preserve">  -กระแสรายวัน        เลขที่  340-6-00465-2</t>
  </si>
  <si>
    <t>เงินฝากธนาคาร ออมสิน สาขาชุมพวง  ประเภท</t>
  </si>
  <si>
    <t xml:space="preserve">  -ออมทรัพย์        เลขที่  06-4315-20-078337-3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</si>
  <si>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</si>
  <si>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</si>
  <si>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บ/ช เงินเดือน(ฝ่ายการเมือง)นายกอบต.,รองนายกฯ</t>
  </si>
  <si>
    <t>บ/ช เงินเดือน(ฝ่ายการเมือง)เลขานุการ นายก อบต.</t>
  </si>
  <si>
    <t>บ/ช เงินเดือน(ฝ่ายการเมือง)สมาชิก อบต.</t>
  </si>
  <si>
    <t>บ/ช เงินเดือน(ฝ่ายประจำ)พนักงานส่วนตำบล</t>
  </si>
  <si>
    <t>บ/ช เงินเดือน(ฝ่ายประจำ)ลูกจ้างประจำ</t>
  </si>
  <si>
    <t>บ/ช เงินเดือน(ฝ่ายประจำ)ลูกจ้างชั่วคราว</t>
  </si>
  <si>
    <t>รายจ่ายค้างจ่ายระหว่างดำเนินการ(หมายเหตุ 3)</t>
  </si>
  <si>
    <t xml:space="preserve">  -ประจำ             เลขที่  340-2-02166-8</t>
  </si>
  <si>
    <t xml:space="preserve">  -ออมทรัพย์       เลขที่  340-0-22058-2</t>
  </si>
  <si>
    <t xml:space="preserve">  -ออมทรัพย์       เลขที่  340-0-22060-4</t>
  </si>
  <si>
    <t>จ่ายขาดเงินสะสม (หมายเหตุ  4)</t>
  </si>
  <si>
    <t>เงินอุดหนุนเฉพาะกิจ - บุคลากร รพช.</t>
  </si>
  <si>
    <t>เงินเกินบัญชี</t>
  </si>
  <si>
    <t>เงินอุดหนุนเฉพาะกิจ - ค่าวัสดุศูนย์เด็กฯ</t>
  </si>
  <si>
    <t>เงินฝากธนาคาร  ธกส.สาขาลำทะเมนชัย  ประเภท</t>
  </si>
  <si>
    <t xml:space="preserve">  -ออมทรัพย์  เลขที่  924--8-06572-9</t>
  </si>
  <si>
    <t xml:space="preserve">  -ออมทรัพย์  เลขที่  924-2-68785-4</t>
  </si>
  <si>
    <t xml:space="preserve">  -ประจำ        เลขที่  924-4-01837-0</t>
  </si>
  <si>
    <t>เงินอุดหนุนเฉพาะกิจ-ทุนการศึกษาครูศูนย์เด็ก</t>
  </si>
  <si>
    <t>ลูกหนี้ภาษีโรงเรือนและที่ดิน</t>
  </si>
  <si>
    <t>ลูกหนี้ภาษีบำรุงท้องที่</t>
  </si>
  <si>
    <t>เงินอุดหนุนเฉพาะกิจ - โครงการก่อสร้างถนน คสล.</t>
  </si>
  <si>
    <t>เงินอุดหนุนเฉพาะกิจ - เบี้ยยังชีพคนชรา</t>
  </si>
  <si>
    <t>เงินอุดหนุนเฉพาะกิจ - เบี้ยยังชีพคนพิการ</t>
  </si>
  <si>
    <t>เงินอุดหนุนเฉพาะกิจ-โครงการคนไทยใจอาสา</t>
  </si>
  <si>
    <t>เงินอุดหนุนเฉพาะกิจ-โครงการยาเสพติด</t>
  </si>
  <si>
    <t>เงินอุดหนุนเฉพาะกิจ-โครงการซ่อมผิวทาง Asphaltic</t>
  </si>
  <si>
    <t>ณ  วันที่   30    เดือน พฤศจิกายน  พ.ศ.  2555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</si>
</sst>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5" xfId="38" applyFont="1" applyBorder="1" applyAlignment="1">
      <alignment horizontal="center"/>
    </xf>
    <xf numFmtId="43" fontId="4" fillId="0" borderId="10" xfId="38" applyFont="1" applyBorder="1" applyAlignment="1">
      <alignment/>
    </xf>
    <xf numFmtId="43" fontId="4" fillId="0" borderId="11" xfId="38" applyFont="1" applyBorder="1" applyAlignment="1">
      <alignment/>
    </xf>
    <xf numFmtId="43" fontId="5" fillId="0" borderId="11" xfId="38" applyFont="1" applyBorder="1" applyAlignment="1">
      <alignment/>
    </xf>
    <xf numFmtId="43" fontId="4" fillId="0" borderId="12" xfId="38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2.421875" style="1" customWidth="1"/>
    <col min="2" max="2" width="21.57421875" style="11" customWidth="1"/>
    <col min="3" max="3" width="21.28125" style="20" customWidth="1"/>
    <col min="4" max="4" width="22.140625" style="20" customWidth="1"/>
    <col min="5" max="5" width="16.140625" style="1" customWidth="1"/>
    <col min="6" max="6" width="18.421875" style="1" customWidth="1"/>
    <col min="7" max="16384" width="9.140625" style="1" customWidth="1"/>
  </cols>
  <sheetData>
    <row r="1" spans="1:4" ht="21">
      <c r="A1" s="21" t="s">
        <v>0</v>
      </c>
      <c r="B1" s="21"/>
      <c r="C1" s="21"/>
      <c r="D1" s="21"/>
    </row>
    <row r="2" spans="1:4" ht="21">
      <c r="A2" s="21" t="s">
        <v>20</v>
      </c>
      <c r="B2" s="21"/>
      <c r="C2" s="21"/>
      <c r="D2" s="21"/>
    </row>
    <row r="3" spans="1:4" ht="21">
      <c r="A3" s="21" t="s">
        <v>54</v>
      </c>
      <c r="B3" s="21"/>
      <c r="C3" s="21"/>
      <c r="D3" s="21"/>
    </row>
    <row r="4" spans="1:4" ht="21">
      <c r="A4" s="12" t="s">
        <v>1</v>
      </c>
      <c r="B4" s="12" t="s">
        <v>2</v>
      </c>
      <c r="C4" s="13" t="s">
        <v>3</v>
      </c>
      <c r="D4" s="13" t="s">
        <v>19</v>
      </c>
    </row>
    <row r="5" spans="1:4" ht="21">
      <c r="A5" s="2" t="s">
        <v>4</v>
      </c>
      <c r="B5" s="3">
        <v>110100</v>
      </c>
      <c r="C5" s="14">
        <v>2000</v>
      </c>
      <c r="D5" s="14"/>
    </row>
    <row r="6" spans="1:4" ht="21">
      <c r="A6" s="4" t="s">
        <v>41</v>
      </c>
      <c r="B6" s="5"/>
      <c r="C6" s="15"/>
      <c r="D6" s="15"/>
    </row>
    <row r="7" spans="1:4" ht="21">
      <c r="A7" s="4" t="s">
        <v>42</v>
      </c>
      <c r="B7" s="5">
        <v>110201</v>
      </c>
      <c r="C7" s="15">
        <v>2795330.86</v>
      </c>
      <c r="D7" s="15">
        <v>0</v>
      </c>
    </row>
    <row r="8" spans="1:4" ht="21">
      <c r="A8" s="4" t="s">
        <v>43</v>
      </c>
      <c r="B8" s="5">
        <v>110201</v>
      </c>
      <c r="C8" s="15">
        <v>397944.02</v>
      </c>
      <c r="D8" s="15"/>
    </row>
    <row r="9" spans="1:4" ht="21">
      <c r="A9" s="4" t="s">
        <v>44</v>
      </c>
      <c r="B9" s="5">
        <v>110202</v>
      </c>
      <c r="C9" s="15">
        <f>2689806.95+5394.49</f>
        <v>2695201.4400000004</v>
      </c>
      <c r="D9" s="15"/>
    </row>
    <row r="10" spans="1:4" ht="21">
      <c r="A10" s="4" t="s">
        <v>26</v>
      </c>
      <c r="B10" s="5"/>
      <c r="C10" s="15"/>
      <c r="D10" s="15"/>
    </row>
    <row r="11" spans="1:4" ht="21">
      <c r="A11" s="4" t="s">
        <v>22</v>
      </c>
      <c r="B11" s="5">
        <v>110203</v>
      </c>
      <c r="C11" s="15">
        <v>0</v>
      </c>
      <c r="D11" s="15"/>
    </row>
    <row r="12" spans="1:4" ht="21">
      <c r="A12" s="4" t="s">
        <v>25</v>
      </c>
      <c r="B12" s="5">
        <v>110201</v>
      </c>
      <c r="C12" s="15">
        <v>9707959.53</v>
      </c>
      <c r="D12" s="15"/>
    </row>
    <row r="13" spans="1:4" ht="21">
      <c r="A13" s="4" t="s">
        <v>35</v>
      </c>
      <c r="B13" s="5">
        <v>110201</v>
      </c>
      <c r="C13" s="15">
        <v>0</v>
      </c>
      <c r="D13" s="15"/>
    </row>
    <row r="14" spans="1:4" ht="21">
      <c r="A14" s="4" t="s">
        <v>36</v>
      </c>
      <c r="B14" s="5">
        <v>110201</v>
      </c>
      <c r="C14" s="15">
        <v>0</v>
      </c>
      <c r="D14" s="15"/>
    </row>
    <row r="15" spans="1:4" ht="21">
      <c r="A15" s="4" t="s">
        <v>34</v>
      </c>
      <c r="B15" s="5">
        <v>110202</v>
      </c>
      <c r="C15" s="15">
        <f>6120562.5+110142.91</f>
        <v>6230705.41</v>
      </c>
      <c r="D15" s="15"/>
    </row>
    <row r="16" spans="1:4" ht="21">
      <c r="A16" s="4" t="s">
        <v>23</v>
      </c>
      <c r="B16" s="5"/>
      <c r="C16" s="15"/>
      <c r="D16" s="15"/>
    </row>
    <row r="17" spans="1:4" ht="21">
      <c r="A17" s="4" t="s">
        <v>24</v>
      </c>
      <c r="B17" s="5">
        <v>110201</v>
      </c>
      <c r="C17" s="15">
        <v>35932.35</v>
      </c>
      <c r="D17" s="15"/>
    </row>
    <row r="18" spans="1:4" ht="21">
      <c r="A18" s="4" t="s">
        <v>5</v>
      </c>
      <c r="B18" s="5">
        <v>110606</v>
      </c>
      <c r="C18" s="15">
        <v>0</v>
      </c>
      <c r="D18" s="15"/>
    </row>
    <row r="19" spans="1:4" ht="21">
      <c r="A19" s="4" t="s">
        <v>6</v>
      </c>
      <c r="B19" s="5">
        <v>110605</v>
      </c>
      <c r="C19" s="15">
        <v>48000</v>
      </c>
      <c r="D19" s="15"/>
    </row>
    <row r="20" spans="1:4" ht="21">
      <c r="A20" s="4" t="s">
        <v>46</v>
      </c>
      <c r="B20" s="5"/>
      <c r="C20" s="15">
        <f>240</f>
        <v>240</v>
      </c>
      <c r="D20" s="15"/>
    </row>
    <row r="21" spans="1:4" ht="21">
      <c r="A21" s="4" t="s">
        <v>47</v>
      </c>
      <c r="B21" s="5"/>
      <c r="C21" s="15">
        <f>6070.69-1044.86-838.38-41.83-55.18-315.06-291.03-4.45-104.13-11.57+7305.12</f>
        <v>10669.32</v>
      </c>
      <c r="D21" s="15"/>
    </row>
    <row r="22" spans="1:4" ht="21">
      <c r="A22" s="4" t="s">
        <v>7</v>
      </c>
      <c r="B22" s="5">
        <v>510000</v>
      </c>
      <c r="C22" s="15">
        <f>1787840</f>
        <v>1787840</v>
      </c>
      <c r="D22" s="15"/>
    </row>
    <row r="23" spans="1:4" ht="21">
      <c r="A23" s="4" t="s">
        <v>27</v>
      </c>
      <c r="B23" s="5">
        <v>210100</v>
      </c>
      <c r="C23" s="15">
        <f>69400</f>
        <v>69400</v>
      </c>
      <c r="D23" s="4"/>
    </row>
    <row r="24" spans="1:4" ht="21">
      <c r="A24" s="4" t="s">
        <v>28</v>
      </c>
      <c r="B24" s="5">
        <v>210400</v>
      </c>
      <c r="C24" s="15">
        <f>6000</f>
        <v>6000</v>
      </c>
      <c r="D24" s="4"/>
    </row>
    <row r="25" spans="1:4" ht="21">
      <c r="A25" s="4" t="s">
        <v>29</v>
      </c>
      <c r="B25" s="5">
        <v>210600</v>
      </c>
      <c r="C25" s="15">
        <f>385400</f>
        <v>385400</v>
      </c>
      <c r="D25" s="4"/>
    </row>
    <row r="26" spans="1:4" ht="21">
      <c r="A26" s="4" t="s">
        <v>30</v>
      </c>
      <c r="B26" s="5">
        <v>220100</v>
      </c>
      <c r="C26" s="15">
        <f>210045+210045</f>
        <v>420090</v>
      </c>
      <c r="D26" s="4"/>
    </row>
    <row r="27" spans="1:4" ht="21">
      <c r="A27" s="4" t="s">
        <v>31</v>
      </c>
      <c r="B27" s="5">
        <v>220400</v>
      </c>
      <c r="C27" s="15">
        <f>12285+12285</f>
        <v>24570</v>
      </c>
      <c r="D27" s="4"/>
    </row>
    <row r="28" spans="1:4" ht="21">
      <c r="A28" s="4" t="s">
        <v>32</v>
      </c>
      <c r="B28" s="5">
        <v>220600</v>
      </c>
      <c r="C28" s="15">
        <f>30000</f>
        <v>30000</v>
      </c>
      <c r="D28" s="4"/>
    </row>
    <row r="29" spans="1:4" ht="21">
      <c r="A29" s="4" t="s">
        <v>8</v>
      </c>
      <c r="B29" s="5">
        <v>531000</v>
      </c>
      <c r="C29" s="15">
        <f>36459+51287</f>
        <v>87746</v>
      </c>
      <c r="D29" s="15"/>
    </row>
    <row r="30" spans="1:4" ht="21">
      <c r="A30" s="4" t="s">
        <v>9</v>
      </c>
      <c r="B30" s="5">
        <v>532000</v>
      </c>
      <c r="C30" s="15">
        <f>6000+23660</f>
        <v>29660</v>
      </c>
      <c r="D30" s="15"/>
    </row>
    <row r="31" spans="1:4" ht="21">
      <c r="A31" s="4" t="s">
        <v>10</v>
      </c>
      <c r="B31" s="5">
        <v>533000</v>
      </c>
      <c r="C31" s="15">
        <f>16170</f>
        <v>16170</v>
      </c>
      <c r="D31" s="15"/>
    </row>
    <row r="32" spans="1:4" ht="21">
      <c r="A32" s="4" t="s">
        <v>11</v>
      </c>
      <c r="B32" s="5">
        <v>534000</v>
      </c>
      <c r="C32" s="15">
        <f>76008.26+97301.21</f>
        <v>173309.47</v>
      </c>
      <c r="D32" s="15"/>
    </row>
    <row r="33" spans="1:4" ht="21">
      <c r="A33" s="4" t="s">
        <v>12</v>
      </c>
      <c r="B33" s="5">
        <v>560000</v>
      </c>
      <c r="C33" s="15">
        <v>0</v>
      </c>
      <c r="D33" s="15"/>
    </row>
    <row r="34" spans="1:4" ht="21">
      <c r="A34" s="4" t="s">
        <v>13</v>
      </c>
      <c r="B34" s="5">
        <v>541000</v>
      </c>
      <c r="C34" s="15">
        <v>0</v>
      </c>
      <c r="D34" s="16"/>
    </row>
    <row r="35" spans="1:4" ht="21">
      <c r="A35" s="4" t="s">
        <v>14</v>
      </c>
      <c r="B35" s="5">
        <v>542000</v>
      </c>
      <c r="C35" s="15">
        <v>0</v>
      </c>
      <c r="D35" s="15"/>
    </row>
    <row r="36" spans="1:4" ht="21">
      <c r="A36" s="4" t="s">
        <v>48</v>
      </c>
      <c r="B36" s="5">
        <v>441002</v>
      </c>
      <c r="C36" s="15">
        <v>0</v>
      </c>
      <c r="D36" s="15"/>
    </row>
    <row r="37" spans="1:4" ht="21">
      <c r="A37" s="4" t="s">
        <v>40</v>
      </c>
      <c r="B37" s="5">
        <v>441002</v>
      </c>
      <c r="C37" s="15">
        <v>0</v>
      </c>
      <c r="D37" s="15"/>
    </row>
    <row r="38" spans="1:4" ht="21">
      <c r="A38" s="4" t="s">
        <v>49</v>
      </c>
      <c r="B38" s="5">
        <v>441002</v>
      </c>
      <c r="C38" s="15">
        <v>0</v>
      </c>
      <c r="D38" s="15">
        <v>104200</v>
      </c>
    </row>
    <row r="39" spans="1:4" ht="21">
      <c r="A39" s="4" t="s">
        <v>50</v>
      </c>
      <c r="B39" s="5">
        <v>441002</v>
      </c>
      <c r="C39" s="15">
        <v>0</v>
      </c>
      <c r="D39" s="15">
        <v>29000</v>
      </c>
    </row>
    <row r="40" spans="1:4" ht="21">
      <c r="A40" s="4" t="s">
        <v>37</v>
      </c>
      <c r="B40" s="5">
        <v>30000</v>
      </c>
      <c r="C40" s="15">
        <v>0</v>
      </c>
      <c r="D40" s="15"/>
    </row>
    <row r="41" spans="1:4" ht="21">
      <c r="A41" s="4" t="s">
        <v>45</v>
      </c>
      <c r="B41" s="5">
        <v>441002</v>
      </c>
      <c r="C41" s="15">
        <v>0</v>
      </c>
      <c r="D41" s="15"/>
    </row>
    <row r="42" spans="1:4" ht="21">
      <c r="A42" s="4" t="s">
        <v>51</v>
      </c>
      <c r="B42" s="5">
        <v>441002</v>
      </c>
      <c r="C42" s="15">
        <v>0</v>
      </c>
      <c r="D42" s="15"/>
    </row>
    <row r="43" spans="1:4" ht="21">
      <c r="A43" s="4" t="s">
        <v>52</v>
      </c>
      <c r="B43" s="5">
        <v>441002</v>
      </c>
      <c r="C43" s="15">
        <v>20500</v>
      </c>
      <c r="D43" s="15"/>
    </row>
    <row r="44" spans="1:4" ht="21">
      <c r="A44" s="4" t="s">
        <v>53</v>
      </c>
      <c r="B44" s="5">
        <v>441002</v>
      </c>
      <c r="C44" s="15">
        <v>0</v>
      </c>
      <c r="D44" s="15"/>
    </row>
    <row r="45" spans="1:4" ht="21">
      <c r="A45" s="4" t="s">
        <v>38</v>
      </c>
      <c r="B45" s="5"/>
      <c r="C45" s="15">
        <v>0</v>
      </c>
      <c r="D45" s="15"/>
    </row>
    <row r="46" spans="1:4" ht="21">
      <c r="A46" s="4" t="s">
        <v>15</v>
      </c>
      <c r="B46" s="5">
        <v>40000</v>
      </c>
      <c r="C46" s="15"/>
      <c r="D46" s="15">
        <f>677165.93+8999244.21+71330</f>
        <v>9747740.14</v>
      </c>
    </row>
    <row r="47" spans="1:4" ht="21">
      <c r="A47" s="4" t="s">
        <v>21</v>
      </c>
      <c r="B47" s="5">
        <v>230100</v>
      </c>
      <c r="C47" s="16"/>
      <c r="D47" s="15">
        <v>1067410.1</v>
      </c>
    </row>
    <row r="48" spans="1:4" ht="21">
      <c r="A48" s="4" t="s">
        <v>33</v>
      </c>
      <c r="B48" s="5">
        <v>210401</v>
      </c>
      <c r="C48" s="15"/>
      <c r="D48" s="15">
        <f>6426557.1-1907138-1577070</f>
        <v>2942349.0999999996</v>
      </c>
    </row>
    <row r="49" spans="1:4" ht="21">
      <c r="A49" s="4" t="s">
        <v>39</v>
      </c>
      <c r="B49" s="5"/>
      <c r="C49" s="15"/>
      <c r="D49" s="15">
        <v>0</v>
      </c>
    </row>
    <row r="50" spans="1:4" ht="21">
      <c r="A50" s="4" t="s">
        <v>16</v>
      </c>
      <c r="B50" s="5">
        <v>320000</v>
      </c>
      <c r="C50" s="15"/>
      <c r="D50" s="15">
        <v>6530164.87</v>
      </c>
    </row>
    <row r="51" spans="1:4" ht="21">
      <c r="A51" s="6" t="s">
        <v>17</v>
      </c>
      <c r="B51" s="7">
        <v>30000</v>
      </c>
      <c r="C51" s="1"/>
      <c r="D51" s="17">
        <v>4553804.19</v>
      </c>
    </row>
    <row r="52" spans="1:4" ht="21.75" thickBot="1">
      <c r="A52" s="8" t="s">
        <v>18</v>
      </c>
      <c r="B52" s="9"/>
      <c r="C52" s="18">
        <f>SUM(C5:C50)</f>
        <v>24974668.4</v>
      </c>
      <c r="D52" s="18">
        <f>SUM(D5:D51)</f>
        <v>24974668.400000002</v>
      </c>
    </row>
    <row r="53" spans="1:4" ht="21.75" thickTop="1">
      <c r="A53" s="10"/>
      <c r="B53" s="10"/>
      <c r="C53" s="19"/>
      <c r="D53" s="19"/>
    </row>
  </sheetData>
  <sheetProtection/>
  <mergeCells count="3">
    <mergeCell ref="A1:D1"/>
    <mergeCell ref="A2:D2"/>
    <mergeCell ref="A3:D3"/>
  </mergeCells>
  <printOptions/>
  <pageMargins left="0.96" right="0.15748031496062992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Blacklight 4</cp:lastModifiedBy>
  <cp:lastPrinted>2013-11-20T16:31:43Z</cp:lastPrinted>
  <dcterms:created xsi:type="dcterms:W3CDTF">2005-09-09T08:17:48Z</dcterms:created>
  <dcterms:modified xsi:type="dcterms:W3CDTF">2014-08-05T08:32:29Z</dcterms:modified>
  <cp:category/>
  <cp:version/>
  <cp:contentType/>
  <cp:contentStatus/>
</cp:coreProperties>
</file>